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<sst xmlns="http://schemas.openxmlformats.org/spreadsheetml/2006/main" count="10" uniqueCount="9">
  <si>
    <t xml:space="preserve">ANO</t>
  </si>
  <si>
    <t xml:space="preserve">TERCEIRIZADOS</t>
  </si>
  <si>
    <t xml:space="preserve">SERVIDORES</t>
  </si>
  <si>
    <t xml:space="preserve">SERVIDORES S/RESSARCIMENTO</t>
  </si>
  <si>
    <t xml:space="preserve">RESSARCIMENTO</t>
  </si>
  <si>
    <t xml:space="preserve">Fonte: SIOF</t>
  </si>
  <si>
    <t xml:space="preserve">FAZ</t>
  </si>
  <si>
    <t xml:space="preserve">FUTURA</t>
  </si>
  <si>
    <t xml:space="preserve">ELLO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</si>
</sst>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Times New Roman"/>
      <family val="1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F37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D5" activeCellId="0" sqref="D5:E5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16.11"/>
    <col collapsed="false" customWidth="true" hidden="false" outlineLevel="0" max="3" min="3" style="0" width="15.65"/>
    <col collapsed="false" customWidth="true" hidden="false" outlineLevel="0" max="4" min="4" style="0" width="32.42"/>
    <col collapsed="false" customWidth="true" hidden="false" outlineLevel="0" max="5" min="5" style="0" width="18.33"/>
  </cols>
  <sheetData>
    <row r="2" customFormat="false" ht="12.8" hidden="false" customHeight="false" outlineLevel="0" collapsed="false">
      <c r="A2" s="1" t="s">
        <v>0</v>
      </c>
      <c r="B2" s="1" t="s">
        <v>1</v>
      </c>
      <c r="C2" s="1" t="s">
        <v>2</v>
      </c>
      <c r="D2" s="1" t="s">
        <v>3</v>
      </c>
      <c r="E2" s="0" t="s">
        <v>4</v>
      </c>
    </row>
    <row r="3" customFormat="false" ht="12.8" hidden="false" customHeight="false" outlineLevel="0" collapsed="false">
      <c r="A3" s="1" t="n">
        <v>2020</v>
      </c>
      <c r="B3" s="2" t="n">
        <v>2785752.88</v>
      </c>
      <c r="C3" s="2" t="n">
        <v>2382054.82</v>
      </c>
      <c r="D3" s="2" t="n">
        <v>1337856.72</v>
      </c>
      <c r="E3" s="2" t="n">
        <v>1150081.32</v>
      </c>
    </row>
    <row r="4" customFormat="false" ht="12.8" hidden="false" customHeight="false" outlineLevel="0" collapsed="false">
      <c r="A4" s="1" t="n">
        <v>2021</v>
      </c>
      <c r="B4" s="2" t="n">
        <v>3810295.57</v>
      </c>
      <c r="C4" s="2" t="n">
        <v>2395717.02</v>
      </c>
      <c r="D4" s="2" t="n">
        <v>1290575.12</v>
      </c>
      <c r="E4" s="2" t="n">
        <v>1172917.83</v>
      </c>
      <c r="F4" s="3"/>
    </row>
    <row r="5" customFormat="false" ht="12.8" hidden="false" customHeight="false" outlineLevel="0" collapsed="false">
      <c r="A5" s="1" t="n">
        <v>2022</v>
      </c>
      <c r="B5" s="2" t="n">
        <f aca="false">756961.14+275502.67</f>
        <v>1032463.81</v>
      </c>
      <c r="C5" s="2" t="n">
        <v>690374.67</v>
      </c>
      <c r="D5" s="2" t="n">
        <f aca="false">354170.25+59943.07+13425+6795.64</f>
        <v>434333.96</v>
      </c>
      <c r="E5" s="2" t="n">
        <v>276261.35</v>
      </c>
    </row>
    <row r="6" customFormat="false" ht="12.8" hidden="false" customHeight="false" outlineLevel="0" collapsed="false">
      <c r="A6" s="4" t="s">
        <v>5</v>
      </c>
      <c r="B6" s="2"/>
      <c r="C6" s="2"/>
      <c r="D6" s="2"/>
      <c r="E6" s="2"/>
    </row>
    <row r="7" customFormat="false" ht="12.8" hidden="false" customHeight="false" outlineLevel="0" collapsed="false">
      <c r="B7" s="2"/>
      <c r="C7" s="2"/>
      <c r="D7" s="2"/>
      <c r="E7" s="2"/>
    </row>
    <row r="8" customFormat="false" ht="12.8" hidden="false" customHeight="false" outlineLevel="0" collapsed="false">
      <c r="B8" s="2"/>
      <c r="C8" s="2"/>
      <c r="D8" s="2"/>
      <c r="E8" s="2"/>
    </row>
    <row r="9" customFormat="false" ht="12.8" hidden="false" customHeight="false" outlineLevel="0" collapsed="false">
      <c r="B9" s="2"/>
      <c r="C9" s="2"/>
      <c r="D9" s="2"/>
      <c r="E9" s="2"/>
    </row>
    <row r="10" customFormat="false" ht="12.8" hidden="false" customHeight="false" outlineLevel="0" collapsed="false">
      <c r="B10" s="2"/>
      <c r="C10" s="2"/>
      <c r="D10" s="2"/>
      <c r="E10" s="2"/>
    </row>
    <row r="11" customFormat="false" ht="12.8" hidden="false" customHeight="false" outlineLevel="0" collapsed="false">
      <c r="B11" s="2"/>
      <c r="C11" s="2"/>
      <c r="D11" s="2"/>
      <c r="E11" s="2"/>
    </row>
    <row r="12" customFormat="false" ht="12.8" hidden="false" customHeight="false" outlineLevel="0" collapsed="false">
      <c r="B12" s="2"/>
      <c r="C12" s="2"/>
    </row>
    <row r="13" customFormat="false" ht="12.8" hidden="false" customHeight="false" outlineLevel="0" collapsed="false">
      <c r="B13" s="2"/>
      <c r="C13" s="2"/>
    </row>
    <row r="14" customFormat="false" ht="12.8" hidden="false" customHeight="false" outlineLevel="0" collapsed="false">
      <c r="B14" s="2"/>
      <c r="C14" s="2"/>
    </row>
    <row r="15" customFormat="false" ht="12.8" hidden="false" customHeight="false" outlineLevel="0" collapsed="false">
      <c r="B15" s="2"/>
      <c r="C15" s="2"/>
    </row>
    <row r="16" customFormat="false" ht="12.8" hidden="false" customHeight="false" outlineLevel="0" collapsed="false">
      <c r="B16" s="2"/>
      <c r="C16" s="2"/>
    </row>
    <row r="17" customFormat="false" ht="12.8" hidden="false" customHeight="false" outlineLevel="0" collapsed="false">
      <c r="B17" s="2"/>
      <c r="C17" s="2"/>
    </row>
    <row r="18" customFormat="false" ht="12.8" hidden="false" customHeight="false" outlineLevel="0" collapsed="false">
      <c r="B18" s="2"/>
      <c r="C18" s="2"/>
    </row>
    <row r="19" customFormat="false" ht="12.8" hidden="false" customHeight="false" outlineLevel="0" collapsed="false">
      <c r="B19" s="2"/>
      <c r="C19" s="2"/>
    </row>
    <row r="20" customFormat="false" ht="12.8" hidden="false" customHeight="false" outlineLevel="0" collapsed="false">
      <c r="B20" s="2"/>
      <c r="C20" s="2"/>
    </row>
    <row r="21" customFormat="false" ht="12.8" hidden="false" customHeight="false" outlineLevel="0" collapsed="false">
      <c r="B21" s="2"/>
      <c r="C21" s="2"/>
    </row>
    <row r="22" customFormat="false" ht="12.8" hidden="false" customHeight="false" outlineLevel="0" collapsed="false">
      <c r="B22" s="2"/>
      <c r="C22" s="2"/>
    </row>
    <row r="23" customFormat="false" ht="12.8" hidden="false" customHeight="false" outlineLevel="0" collapsed="false">
      <c r="A23" s="0" t="n">
        <v>2020</v>
      </c>
      <c r="B23" s="2" t="s">
        <v>6</v>
      </c>
      <c r="C23" s="2" t="s">
        <v>7</v>
      </c>
      <c r="D23" s="0" t="s">
        <v>8</v>
      </c>
    </row>
    <row r="24" customFormat="false" ht="12.8" hidden="false" customHeight="false" outlineLevel="0" collapsed="false">
      <c r="A24" s="0" t="s">
        <v>6</v>
      </c>
      <c r="B24" s="2" t="n">
        <f aca="false">189381.15+8726.12</f>
        <v>198107.27</v>
      </c>
      <c r="C24" s="2" t="n">
        <f aca="false">25241.64+656.06</f>
        <v>25897.7</v>
      </c>
      <c r="D24" s="2" t="n">
        <f aca="false">40639.59+1848.48</f>
        <v>42488.07</v>
      </c>
    </row>
    <row r="25" customFormat="false" ht="12.8" hidden="false" customHeight="false" outlineLevel="0" collapsed="false">
      <c r="B25" s="2" t="n">
        <f aca="false">170597.8+7833.12</f>
        <v>178430.92</v>
      </c>
      <c r="C25" s="2" t="n">
        <f aca="false">23916.63+606.3</f>
        <v>24522.93</v>
      </c>
      <c r="D25" s="2" t="n">
        <f aca="false">40384.44+1832.19</f>
        <v>42216.63</v>
      </c>
    </row>
    <row r="26" customFormat="false" ht="12.8" hidden="false" customHeight="false" outlineLevel="0" collapsed="false">
      <c r="B26" s="2" t="n">
        <f aca="false">161700.99+7445.13</f>
        <v>169146.12</v>
      </c>
      <c r="C26" s="2" t="n">
        <f aca="false">24575.03+626.66</f>
        <v>25201.69</v>
      </c>
      <c r="D26" s="2" t="n">
        <f aca="false">40512.01+1840.34</f>
        <v>42352.35</v>
      </c>
    </row>
    <row r="27" customFormat="false" ht="12.8" hidden="false" customHeight="false" outlineLevel="0" collapsed="false">
      <c r="B27" s="2" t="n">
        <f aca="false">185794.97+8544.19</f>
        <v>194339.16</v>
      </c>
      <c r="C27" s="2" t="n">
        <f aca="false">21883.64+505.46</f>
        <v>22389.1</v>
      </c>
      <c r="D27" s="2" t="n">
        <f aca="false">40512.01+1840.34</f>
        <v>42352.35</v>
      </c>
    </row>
    <row r="28" customFormat="false" ht="12.8" hidden="false" customHeight="false" outlineLevel="0" collapsed="false">
      <c r="B28" s="2" t="n">
        <f aca="false">152498.58+7007.97</f>
        <v>159506.55</v>
      </c>
      <c r="C28" s="2" t="n">
        <f aca="false">21841.86+626.66</f>
        <v>22468.52</v>
      </c>
      <c r="D28" s="2" t="n">
        <f aca="false">22575.5+1028.46</f>
        <v>23603.96</v>
      </c>
    </row>
    <row r="29" customFormat="false" ht="12.8" hidden="false" customHeight="false" outlineLevel="0" collapsed="false">
      <c r="B29" s="2" t="n">
        <f aca="false">156014.99+7177.35</f>
        <v>163192.34</v>
      </c>
      <c r="C29" s="2" t="n">
        <f aca="false">21716.52+500.55</f>
        <v>22217.07</v>
      </c>
      <c r="D29" s="2" t="n">
        <f aca="false">29266.77+1328.83</f>
        <v>30595.6</v>
      </c>
    </row>
    <row r="30" customFormat="false" ht="12.8" hidden="false" customHeight="false" outlineLevel="0" collapsed="false">
      <c r="B30" s="2" t="n">
        <f aca="false">105207.64+4866.87</f>
        <v>110074.51</v>
      </c>
      <c r="C30" s="2" t="n">
        <f aca="false">15457.94+495.96</f>
        <v>15953.9</v>
      </c>
      <c r="D30" s="2" t="n">
        <f aca="false">24153.19+1100.65</f>
        <v>25253.84</v>
      </c>
    </row>
    <row r="31" customFormat="false" ht="12.8" hidden="false" customHeight="false" outlineLevel="0" collapsed="false">
      <c r="B31" s="2" t="n">
        <f aca="false">161296.83+7458.54</f>
        <v>168755.37</v>
      </c>
      <c r="C31" s="2" t="n">
        <f aca="false">18265.5+511.67</f>
        <v>18777.17</v>
      </c>
      <c r="D31" s="2" t="n">
        <f aca="false">34916.76+1590.92</f>
        <v>36507.68</v>
      </c>
    </row>
    <row r="32" customFormat="false" ht="12.8" hidden="false" customHeight="false" outlineLevel="0" collapsed="false">
      <c r="B32" s="2" t="n">
        <f aca="false">161554.11+7470.11</f>
        <v>169024.22</v>
      </c>
      <c r="C32" s="2" t="n">
        <f aca="false">19419.29+508.22</f>
        <v>19927.51</v>
      </c>
      <c r="D32" s="2" t="n">
        <f aca="false">35149.97+1601.37</f>
        <v>36751.34</v>
      </c>
    </row>
    <row r="33" customFormat="false" ht="12.8" hidden="false" customHeight="false" outlineLevel="0" collapsed="false">
      <c r="B33" s="2" t="n">
        <f aca="false">172473.17+7940.68</f>
        <v>180413.85</v>
      </c>
      <c r="C33" s="2" t="n">
        <f aca="false">21595.51+505.46</f>
        <v>22100.97</v>
      </c>
      <c r="D33" s="2" t="n">
        <f aca="false">40512+1840.34</f>
        <v>42352.34</v>
      </c>
    </row>
    <row r="34" customFormat="false" ht="12.8" hidden="false" customHeight="false" outlineLevel="0" collapsed="false">
      <c r="B34" s="2" t="n">
        <f aca="false">177858.03+8176.49</f>
        <v>186034.52</v>
      </c>
      <c r="C34" s="2" t="n">
        <f aca="false">15474.21+373.93</f>
        <v>15848.14</v>
      </c>
      <c r="D34" s="2" t="n">
        <f aca="false">40512+1840.34</f>
        <v>42352.34</v>
      </c>
    </row>
    <row r="35" customFormat="false" ht="12.8" hidden="false" customHeight="false" outlineLevel="0" collapsed="false">
      <c r="B35" s="2" t="n">
        <f aca="false">188927.28+8704.83</f>
        <v>197632.11</v>
      </c>
      <c r="C35" s="2" t="n">
        <f aca="false">20051.54+640.23</f>
        <v>20691.77</v>
      </c>
      <c r="D35" s="2" t="n">
        <f aca="false">40639.58+1848.48</f>
        <v>42488.06</v>
      </c>
    </row>
    <row r="36" customFormat="false" ht="12.8" hidden="false" customHeight="false" outlineLevel="0" collapsed="false">
      <c r="B36" s="5" t="n">
        <f aca="false">SUM(B24:B35)</f>
        <v>2074656.94</v>
      </c>
      <c r="C36" s="2" t="n">
        <f aca="false">SUM(C24:C35)</f>
        <v>255996.47</v>
      </c>
      <c r="D36" s="2" t="n">
        <f aca="false">SUM(D24:D35)</f>
        <v>449314.56</v>
      </c>
      <c r="E36" s="2" t="n">
        <f aca="false">B36+C36+D36</f>
        <v>2779967.97</v>
      </c>
      <c r="F36" s="0" t="n">
        <f aca="false">E36-B3</f>
        <v>-5784.90999999968</v>
      </c>
    </row>
    <row r="37" customFormat="false" ht="12.8" hidden="false" customHeight="false" outlineLevel="0" collapsed="false">
      <c r="B37" s="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2022-05-12T14:58:55Z</dcterms:created>
  <dc:creator/>
  <dc:description/>
  <dc:language>pt-BR</dc:language>
  <cp:lastModifiedBy/>
  <dcterms:modified xsi:type="dcterms:W3CDTF">2022-05-12T16:34:47Z</dcterms:modified>
  <cp:revision>2</cp:revision>
  <dc:subject/>
  <dc:title/>
</cp:coreProperties>
</file>